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30" i="1"/>
  <c r="G32" s="1"/>
  <c r="G31"/>
  <c r="F31"/>
  <c r="G26"/>
  <c r="F30"/>
  <c r="F27"/>
  <c r="G27" s="1"/>
  <c r="F25"/>
  <c r="G25" s="1"/>
  <c r="F23"/>
  <c r="F22"/>
  <c r="G22" s="1"/>
  <c r="F21"/>
  <c r="G21" s="1"/>
  <c r="F18"/>
  <c r="F17"/>
  <c r="G17" s="1"/>
  <c r="F14"/>
  <c r="F12"/>
  <c r="G12" s="1"/>
  <c r="G29" l="1"/>
  <c r="F34" s="1"/>
</calcChain>
</file>

<file path=xl/sharedStrings.xml><?xml version="1.0" encoding="utf-8"?>
<sst xmlns="http://schemas.openxmlformats.org/spreadsheetml/2006/main" count="55" uniqueCount="49">
  <si>
    <t>Отчёт о выполненных работах по многоквартирному жилому дому, расположенному по адресу: ул. Демонстрации, д.138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</si>
  <si>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</si>
  <si>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</si>
  <si>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</si>
  <si>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</si>
  <si>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</si>
  <si>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</si>
  <si>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</si>
  <si>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</si>
  <si>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b/>
        <sz val="7"/>
        <color theme="1"/>
        <rFont val="Times New Roman"/>
        <family val="1"/>
        <charset val="204"/>
      </rPr>
      <t>  </t>
    </r>
    <r>
      <rPr>
        <b/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</si>
  <si>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</si>
  <si>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</si>
  <si>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1.3 Завоз пескасоляной смеси</t>
  </si>
  <si>
    <t>куб.м</t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</si>
  <si>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 xml:space="preserve"> Дератизация </t>
    </r>
  </si>
  <si>
    <t>Кв.м</t>
  </si>
  <si>
    <t>3. Дезинфекция</t>
  </si>
  <si>
    <t>Шт. 4 раза в год</t>
  </si>
  <si>
    <t>Шт. 2 раз в год</t>
  </si>
  <si>
    <t>шт.</t>
  </si>
  <si>
    <t>1 раз в год</t>
  </si>
  <si>
    <t> Кв.м</t>
  </si>
  <si>
    <t xml:space="preserve"> шт.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</si>
  <si>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</si>
  <si>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</si>
  <si>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</si>
  <si>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</si>
  <si>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 xml:space="preserve">за содержание жилья </t>
  </si>
  <si>
    <t>за период с  01.01.2021 г. по 31.12.2021 г.</t>
  </si>
  <si>
    <t>Остаток на лицевом счёте дома на 01.01.2021г.</t>
  </si>
  <si>
    <t>Общий долг по дому за ЖКУ на 01.01.2021 г., в т.ч.:</t>
  </si>
  <si>
    <t>Площадь дома 3376,5 кв. м, тариф 15,4 руб.с кв.м.</t>
  </si>
  <si>
    <t>Остаток на лицевом счёте дома на 31.12.2021г.</t>
  </si>
  <si>
    <t>Общий долг по дому за ЖКУ на 01.01.2022г., в т.ч.:</t>
  </si>
  <si>
    <t>0,07           0,04               0,51</t>
  </si>
  <si>
    <t>236,36   135,06  1722,02</t>
  </si>
  <si>
    <t>4. Содержаниеи текущий ремонт инженерных коммуникаций, конструктивных элементов</t>
  </si>
  <si>
    <r>
      <t>5.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</si>
  <si>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</si>
  <si>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</si>
  <si>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5.3 устранение завалов кв. 14</t>
  </si>
  <si>
    <t>6. Техническое обслуживание и ремонт внутридомового газового оборудования</t>
  </si>
  <si>
    <r>
      <t>7.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Работы аварийного характера</t>
    </r>
  </si>
  <si>
    <t>8. Обслуживание общедомового счетчика</t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</si>
  <si>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</si>
  <si>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</si>
  <si>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Директор                                                                                                            Янюк П.Ю.</t>
  </si>
  <si>
    <t>смета</t>
  </si>
  <si>
    <t>1.4 Изготовление и установка светового аншлага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</si>
</sst>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2" fontId="4" fillId="0" borderId="14" xfId="0" applyNumberFormat="1" applyFont="1" applyBorder="1"/>
    <xf numFmtId="2" fontId="3" fillId="0" borderId="14" xfId="0" applyNumberFormat="1" applyFont="1" applyBorder="1" applyAlignment="1">
      <alignment horizontal="center" wrapText="1"/>
    </xf>
    <xf numFmtId="2" fontId="3" fillId="0" borderId="0" xfId="0" applyNumberFormat="1" applyFont="1" applyBorder="1"/>
    <xf numFmtId="0" fontId="3" fillId="0" borderId="14" xfId="0" applyFont="1" applyBorder="1"/>
    <xf numFmtId="2" fontId="3" fillId="0" borderId="14" xfId="0" applyNumberFormat="1" applyFont="1" applyBorder="1"/>
    <xf numFmtId="0" fontId="3" fillId="0" borderId="14" xfId="0" applyFont="1" applyBorder="1" applyAlignment="1">
      <alignment horizontal="center" vertical="top" wrapText="1"/>
    </xf>
    <xf numFmtId="0" fontId="3" fillId="0" borderId="14" xfId="0" applyFont="1" applyFill="1" applyBorder="1"/>
    <xf numFmtId="2" fontId="3" fillId="0" borderId="14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6" xfId="0" applyNumberFormat="1" applyFont="1" applyBorder="1" applyAlignment="1">
      <alignment horizontal="right" wrapText="1"/>
    </xf>
    <xf numFmtId="4" fontId="3" fillId="0" borderId="14" xfId="0" applyNumberFormat="1" applyFont="1" applyBorder="1" applyAlignment="1">
      <alignment horizontal="center" wrapText="1"/>
    </xf>
    <xf numFmtId="0" fontId="0" fillId="0" borderId="14" xfId="0" applyBorder="1"/>
    <xf numFmtId="0" fontId="3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0" fillId="0" borderId="0" xfId="0" applyFont="1"/>
    <xf numFmtId="2" fontId="3" fillId="0" borderId="1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4" fillId="0" borderId="14" xfId="0" applyFont="1" applyBorder="1" applyAlignment="1">
      <alignment wrapText="1"/>
    </xf>
    <xf numFmtId="0" fontId="4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4" xfId="0" applyFont="1" applyBorder="1" applyAlignment="1">
      <alignment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topLeftCell="A25" workbookViewId="0">
      <selection activeCell="J5" sqref="J5"/>
    </sheetView>
  </sheetViews>
  <sheetFormatPr defaultRowHeight="15"/>
  <cols>
    <col min="1" max="1" width="34" customWidth="1"/>
    <col min="2" max="2" width="16.7109375" customWidth="1"/>
  </cols>
  <sheetData>
    <row r="1" spans="1:7" ht="32.25" customHeight="1">
      <c r="A1" s="34" t="s">
        <v>0</v>
      </c>
      <c r="B1" s="34"/>
      <c r="C1" s="34"/>
      <c r="D1" s="34"/>
      <c r="E1" s="34"/>
      <c r="F1" s="34"/>
      <c r="G1" s="34"/>
    </row>
    <row r="2" spans="1:7" ht="15" customHeight="1">
      <c r="A2" s="34" t="s">
        <v>1</v>
      </c>
      <c r="B2" s="34"/>
      <c r="C2" s="34"/>
      <c r="D2" s="34"/>
      <c r="E2" s="34"/>
      <c r="F2" s="34"/>
      <c r="G2" s="34"/>
    </row>
    <row r="3" spans="1:7" ht="15" customHeight="1">
      <c r="A3" s="1"/>
      <c r="B3" s="34" t="s">
        <v>28</v>
      </c>
      <c r="C3" s="34"/>
      <c r="D3" s="34"/>
      <c r="E3" s="34"/>
      <c r="F3" s="34"/>
    </row>
    <row r="4" spans="1:7">
      <c r="A4" s="35" t="s">
        <v>31</v>
      </c>
      <c r="B4" s="35"/>
      <c r="C4" s="35"/>
      <c r="D4" s="35"/>
      <c r="E4" s="35"/>
      <c r="F4" s="35"/>
    </row>
    <row r="5" spans="1:7" ht="15.75" customHeight="1" thickBot="1">
      <c r="A5" s="36" t="s">
        <v>29</v>
      </c>
      <c r="B5" s="36"/>
      <c r="C5" s="2"/>
      <c r="D5" s="2"/>
      <c r="E5" s="2"/>
      <c r="F5" s="2"/>
      <c r="G5" s="3">
        <v>-33112.5</v>
      </c>
    </row>
    <row r="6" spans="1:7" ht="15.75" customHeight="1" thickBot="1">
      <c r="A6" s="36" t="s">
        <v>30</v>
      </c>
      <c r="B6" s="36"/>
      <c r="C6" s="2"/>
      <c r="D6" s="2"/>
      <c r="E6" s="2"/>
      <c r="F6" s="2"/>
      <c r="G6" s="4">
        <v>78518.350000000006</v>
      </c>
    </row>
    <row r="7" spans="1:7" ht="15.75" thickBot="1">
      <c r="A7" s="37"/>
      <c r="B7" s="37"/>
      <c r="C7" s="5"/>
      <c r="D7" s="6"/>
      <c r="E7" s="5"/>
      <c r="F7" s="5"/>
    </row>
    <row r="8" spans="1:7" ht="4.5" customHeight="1">
      <c r="A8" s="38" t="s">
        <v>2</v>
      </c>
      <c r="B8" s="39"/>
      <c r="C8" s="44" t="s">
        <v>3</v>
      </c>
      <c r="D8" s="44" t="s">
        <v>4</v>
      </c>
      <c r="E8" s="44" t="s">
        <v>5</v>
      </c>
      <c r="F8" s="44" t="s">
        <v>6</v>
      </c>
      <c r="G8" s="44" t="s">
        <v>7</v>
      </c>
    </row>
    <row r="9" spans="1:7">
      <c r="A9" s="40"/>
      <c r="B9" s="41"/>
      <c r="C9" s="45"/>
      <c r="D9" s="45"/>
      <c r="E9" s="45"/>
      <c r="F9" s="45"/>
      <c r="G9" s="45"/>
    </row>
    <row r="10" spans="1:7" ht="15.75" thickBot="1">
      <c r="A10" s="42"/>
      <c r="B10" s="43"/>
      <c r="C10" s="46"/>
      <c r="D10" s="46"/>
      <c r="E10" s="46"/>
      <c r="F10" s="46"/>
      <c r="G10" s="46"/>
    </row>
    <row r="11" spans="1:7" ht="15.75" customHeight="1" thickBot="1">
      <c r="A11" s="47" t="s">
        <v>8</v>
      </c>
      <c r="B11" s="48"/>
      <c r="C11" s="48"/>
      <c r="D11" s="48"/>
      <c r="E11" s="48"/>
      <c r="F11" s="48"/>
      <c r="G11" s="7"/>
    </row>
    <row r="12" spans="1:7" ht="2.25" customHeight="1" thickBot="1">
      <c r="A12" s="49" t="s">
        <v>9</v>
      </c>
      <c r="B12" s="49"/>
      <c r="C12" s="50" t="s">
        <v>10</v>
      </c>
      <c r="D12" s="51">
        <v>3376.5</v>
      </c>
      <c r="E12" s="51">
        <v>1.7</v>
      </c>
      <c r="F12" s="52">
        <f>D12*E12</f>
        <v>5740.05</v>
      </c>
      <c r="G12" s="53">
        <f>F12*12</f>
        <v>68880.600000000006</v>
      </c>
    </row>
    <row r="13" spans="1:7" ht="15.75" thickBot="1">
      <c r="A13" s="49"/>
      <c r="B13" s="49"/>
      <c r="C13" s="50"/>
      <c r="D13" s="51"/>
      <c r="E13" s="51"/>
      <c r="F13" s="52"/>
      <c r="G13" s="53"/>
    </row>
    <row r="14" spans="1:7" ht="15.75" customHeight="1" thickBot="1">
      <c r="A14" s="47" t="s">
        <v>11</v>
      </c>
      <c r="B14" s="55"/>
      <c r="C14" s="8" t="s">
        <v>10</v>
      </c>
      <c r="D14" s="9">
        <v>3376.5</v>
      </c>
      <c r="E14" s="9">
        <v>7.2</v>
      </c>
      <c r="F14" s="10">
        <f>D14*E14</f>
        <v>24310.799999999999</v>
      </c>
      <c r="G14" s="11">
        <v>24310.799999999999</v>
      </c>
    </row>
    <row r="15" spans="1:7" ht="15.75" customHeight="1" thickBot="1">
      <c r="A15" s="49" t="s">
        <v>12</v>
      </c>
      <c r="B15" s="49"/>
      <c r="C15" s="8" t="s">
        <v>13</v>
      </c>
      <c r="D15" s="12">
        <v>4</v>
      </c>
      <c r="E15" s="9">
        <v>686.07</v>
      </c>
      <c r="F15" s="9">
        <v>2744.28</v>
      </c>
      <c r="G15" s="13">
        <v>2744.28</v>
      </c>
    </row>
    <row r="16" spans="1:7" ht="15.75" customHeight="1" thickBot="1">
      <c r="A16" s="47" t="s">
        <v>48</v>
      </c>
      <c r="B16" s="55"/>
      <c r="C16" s="8" t="s">
        <v>19</v>
      </c>
      <c r="D16" s="12">
        <v>1</v>
      </c>
      <c r="E16" s="9">
        <v>5000</v>
      </c>
      <c r="F16" s="9">
        <v>5000</v>
      </c>
      <c r="G16" s="13">
        <v>5000</v>
      </c>
    </row>
    <row r="17" spans="1:7" ht="15.75" customHeight="1" thickBot="1">
      <c r="A17" s="49" t="s">
        <v>14</v>
      </c>
      <c r="B17" s="49"/>
      <c r="C17" s="8" t="s">
        <v>15</v>
      </c>
      <c r="D17" s="9">
        <v>3376.5</v>
      </c>
      <c r="E17" s="9">
        <v>0.15</v>
      </c>
      <c r="F17" s="10">
        <f>D17*E17</f>
        <v>506.47499999999997</v>
      </c>
      <c r="G17" s="13">
        <f>F17*12</f>
        <v>6077.7</v>
      </c>
    </row>
    <row r="18" spans="1:7" ht="15.75" customHeight="1" thickBot="1">
      <c r="A18" s="56" t="s">
        <v>16</v>
      </c>
      <c r="B18" s="57"/>
      <c r="C18" s="8" t="s">
        <v>10</v>
      </c>
      <c r="D18" s="8">
        <v>1616</v>
      </c>
      <c r="E18" s="8">
        <v>2</v>
      </c>
      <c r="F18" s="14">
        <f>D18*E18</f>
        <v>3232</v>
      </c>
      <c r="G18" s="15">
        <v>3232</v>
      </c>
    </row>
    <row r="19" spans="1:7" ht="26.25" customHeight="1" thickBot="1">
      <c r="A19" s="49" t="s">
        <v>36</v>
      </c>
      <c r="B19" s="49"/>
      <c r="C19" s="8" t="s">
        <v>47</v>
      </c>
      <c r="D19" s="8"/>
      <c r="E19" s="8"/>
      <c r="F19" s="14"/>
      <c r="G19" s="16">
        <v>196623.84</v>
      </c>
    </row>
    <row r="20" spans="1:7" ht="15.75" customHeight="1" thickBot="1">
      <c r="A20" s="49" t="s">
        <v>37</v>
      </c>
      <c r="B20" s="49"/>
      <c r="C20" s="49"/>
      <c r="D20" s="49"/>
      <c r="E20" s="49"/>
      <c r="F20" s="49"/>
      <c r="G20" s="17"/>
    </row>
    <row r="21" spans="1:7" ht="24" customHeight="1" thickBot="1">
      <c r="A21" s="54" t="s">
        <v>38</v>
      </c>
      <c r="B21" s="54"/>
      <c r="C21" s="8" t="s">
        <v>17</v>
      </c>
      <c r="D21" s="8">
        <v>76</v>
      </c>
      <c r="E21" s="8">
        <v>27.58</v>
      </c>
      <c r="F21" s="14">
        <f>D21*E21</f>
        <v>2096.08</v>
      </c>
      <c r="G21" s="17">
        <f>F21*4</f>
        <v>8384.32</v>
      </c>
    </row>
    <row r="22" spans="1:7" ht="24" customHeight="1" thickBot="1">
      <c r="A22" s="54" t="s">
        <v>39</v>
      </c>
      <c r="B22" s="54"/>
      <c r="C22" s="8" t="s">
        <v>18</v>
      </c>
      <c r="D22" s="8">
        <v>76</v>
      </c>
      <c r="E22" s="8">
        <v>13.78</v>
      </c>
      <c r="F22" s="14">
        <f>D22*E22</f>
        <v>1047.28</v>
      </c>
      <c r="G22" s="17">
        <f>F22*2</f>
        <v>2094.56</v>
      </c>
    </row>
    <row r="23" spans="1:7" ht="15.75" customHeight="1" thickBot="1">
      <c r="A23" s="56" t="s">
        <v>40</v>
      </c>
      <c r="B23" s="57"/>
      <c r="C23" s="8" t="s">
        <v>19</v>
      </c>
      <c r="D23" s="8">
        <v>2</v>
      </c>
      <c r="E23" s="8">
        <v>1014.01</v>
      </c>
      <c r="F23" s="14">
        <f>D23*E23</f>
        <v>2028.02</v>
      </c>
      <c r="G23" s="17">
        <v>2028.02</v>
      </c>
    </row>
    <row r="24" spans="1:7" ht="27" customHeight="1" thickBot="1">
      <c r="A24" s="49" t="s">
        <v>41</v>
      </c>
      <c r="B24" s="49"/>
      <c r="C24" s="8" t="s">
        <v>20</v>
      </c>
      <c r="D24" s="18"/>
      <c r="E24" s="8"/>
      <c r="F24" s="14"/>
      <c r="G24" s="19">
        <v>35970.92</v>
      </c>
    </row>
    <row r="25" spans="1:7" ht="15.75" customHeight="1" thickBot="1">
      <c r="A25" s="54" t="s">
        <v>42</v>
      </c>
      <c r="B25" s="54"/>
      <c r="C25" s="8" t="s">
        <v>21</v>
      </c>
      <c r="D25" s="9">
        <v>3376.5</v>
      </c>
      <c r="E25" s="8">
        <v>0.85</v>
      </c>
      <c r="F25" s="14">
        <f>D25*E25</f>
        <v>2870.0250000000001</v>
      </c>
      <c r="G25" s="17">
        <f>F25*12</f>
        <v>34440.300000000003</v>
      </c>
    </row>
    <row r="26" spans="1:7" ht="15.75" customHeight="1" thickBot="1">
      <c r="A26" s="49" t="s">
        <v>43</v>
      </c>
      <c r="B26" s="49"/>
      <c r="C26" s="8" t="s">
        <v>22</v>
      </c>
      <c r="D26" s="33">
        <v>1</v>
      </c>
      <c r="E26" s="14">
        <v>1000</v>
      </c>
      <c r="F26" s="14">
        <v>1000</v>
      </c>
      <c r="G26" s="20">
        <f>F26*12</f>
        <v>12000</v>
      </c>
    </row>
    <row r="27" spans="1:7" ht="15.75" customHeight="1" thickBot="1">
      <c r="A27" s="68" t="s">
        <v>44</v>
      </c>
      <c r="B27" s="68"/>
      <c r="C27" s="8" t="s">
        <v>23</v>
      </c>
      <c r="D27" s="8">
        <v>3376.5</v>
      </c>
      <c r="E27" s="14">
        <v>3.74</v>
      </c>
      <c r="F27" s="14">
        <f>D27*E27</f>
        <v>12628.11</v>
      </c>
      <c r="G27" s="20">
        <f>F27*12</f>
        <v>151537.32</v>
      </c>
    </row>
    <row r="28" spans="1:7" ht="60" customHeight="1" thickBot="1">
      <c r="A28" s="56" t="s">
        <v>45</v>
      </c>
      <c r="B28" s="57"/>
      <c r="C28" s="21" t="s">
        <v>23</v>
      </c>
      <c r="D28" s="8">
        <v>3376.5</v>
      </c>
      <c r="E28" s="22" t="s">
        <v>34</v>
      </c>
      <c r="F28" s="23" t="s">
        <v>35</v>
      </c>
      <c r="G28" s="24">
        <v>48824.58</v>
      </c>
    </row>
    <row r="29" spans="1:7" ht="15.75" customHeight="1" thickBot="1">
      <c r="A29" s="69" t="s">
        <v>24</v>
      </c>
      <c r="B29" s="70"/>
      <c r="C29" s="8"/>
      <c r="D29" s="18"/>
      <c r="E29" s="8"/>
      <c r="F29" s="8"/>
      <c r="G29" s="17">
        <f>SUM(G12:G28)</f>
        <v>602149.23999999987</v>
      </c>
    </row>
    <row r="30" spans="1:7" ht="15.75" thickBot="1">
      <c r="A30" s="62" t="s">
        <v>25</v>
      </c>
      <c r="B30" s="63"/>
      <c r="C30" s="8" t="s">
        <v>10</v>
      </c>
      <c r="D30" s="8">
        <v>3376.5</v>
      </c>
      <c r="E30" s="8">
        <v>14.79</v>
      </c>
      <c r="F30" s="25">
        <f>D30*E30</f>
        <v>49938.434999999998</v>
      </c>
      <c r="G30" s="17">
        <f>F30*6</f>
        <v>299630.61</v>
      </c>
    </row>
    <row r="31" spans="1:7" ht="15.75" thickBot="1">
      <c r="A31" s="64"/>
      <c r="B31" s="65"/>
      <c r="C31" s="8" t="s">
        <v>10</v>
      </c>
      <c r="D31" s="8">
        <v>3376.5</v>
      </c>
      <c r="E31" s="8">
        <v>15.4</v>
      </c>
      <c r="F31" s="25">
        <f>D31*E31</f>
        <v>51998.1</v>
      </c>
      <c r="G31" s="17">
        <f>F31*6</f>
        <v>311988.59999999998</v>
      </c>
    </row>
    <row r="32" spans="1:7" ht="15" customHeight="1" thickBot="1">
      <c r="A32" s="66"/>
      <c r="B32" s="67"/>
      <c r="C32" s="8"/>
      <c r="D32" s="8"/>
      <c r="E32" s="8"/>
      <c r="F32" s="25"/>
      <c r="G32" s="17">
        <f>SUM(G30:G31)</f>
        <v>611619.21</v>
      </c>
    </row>
    <row r="33" spans="1:7" ht="15.75" customHeight="1" thickBot="1">
      <c r="A33" s="71" t="s">
        <v>26</v>
      </c>
      <c r="B33" s="68"/>
      <c r="C33" s="8"/>
      <c r="D33" s="18"/>
      <c r="E33" s="8"/>
      <c r="F33" s="8">
        <v>0</v>
      </c>
      <c r="G33" s="26"/>
    </row>
    <row r="34" spans="1:7" ht="15.75" customHeight="1" thickBot="1">
      <c r="A34" s="58" t="s">
        <v>32</v>
      </c>
      <c r="B34" s="58"/>
      <c r="C34" s="8"/>
      <c r="D34" s="18"/>
      <c r="E34" s="8"/>
      <c r="F34" s="14">
        <f>G32-(G29-G5)</f>
        <v>-23642.529999999912</v>
      </c>
    </row>
    <row r="35" spans="1:7" ht="15.75" customHeight="1" thickBot="1">
      <c r="A35" s="59" t="s">
        <v>33</v>
      </c>
      <c r="B35" s="59"/>
      <c r="C35" s="27"/>
      <c r="D35" s="28"/>
      <c r="E35" s="21"/>
      <c r="F35" s="4">
        <v>80043.100000000006</v>
      </c>
    </row>
    <row r="36" spans="1:7" ht="15.75" customHeight="1" thickBot="1">
      <c r="A36" s="60" t="s">
        <v>27</v>
      </c>
      <c r="B36" s="60"/>
      <c r="C36" s="27"/>
      <c r="D36" s="28"/>
      <c r="E36" s="27"/>
      <c r="F36" s="29">
        <v>80043.100000000006</v>
      </c>
    </row>
    <row r="37" spans="1:7">
      <c r="A37" s="61"/>
      <c r="B37" s="61"/>
      <c r="C37" s="30"/>
      <c r="D37" s="31"/>
      <c r="E37" s="30"/>
      <c r="F37" s="30"/>
    </row>
    <row r="38" spans="1:7">
      <c r="A38" t="s">
        <v>46</v>
      </c>
      <c r="B38" s="32"/>
      <c r="C38" s="32"/>
      <c r="D38" s="32"/>
      <c r="E38" s="32"/>
      <c r="F38" s="32"/>
    </row>
  </sheetData>
  <mergeCells count="42">
    <mergeCell ref="A34:B34"/>
    <mergeCell ref="A35:B35"/>
    <mergeCell ref="A36:B36"/>
    <mergeCell ref="A37:B37"/>
    <mergeCell ref="A2:G2"/>
    <mergeCell ref="A30:B32"/>
    <mergeCell ref="A26:B26"/>
    <mergeCell ref="A27:B27"/>
    <mergeCell ref="A28:B28"/>
    <mergeCell ref="A29:B29"/>
    <mergeCell ref="A33:B33"/>
    <mergeCell ref="A20:F20"/>
    <mergeCell ref="A21:B21"/>
    <mergeCell ref="A22:B22"/>
    <mergeCell ref="A23:B23"/>
    <mergeCell ref="A24:B24"/>
    <mergeCell ref="A25:B25"/>
    <mergeCell ref="A14:B14"/>
    <mergeCell ref="A15:B15"/>
    <mergeCell ref="A17:B17"/>
    <mergeCell ref="A18:B18"/>
    <mergeCell ref="A19:B19"/>
    <mergeCell ref="A16:B16"/>
    <mergeCell ref="G8:G10"/>
    <mergeCell ref="A11:F11"/>
    <mergeCell ref="A12:B13"/>
    <mergeCell ref="C12:C13"/>
    <mergeCell ref="D12:D13"/>
    <mergeCell ref="E12:E13"/>
    <mergeCell ref="F12:F13"/>
    <mergeCell ref="G12:G13"/>
    <mergeCell ref="F8:F10"/>
    <mergeCell ref="A7:B7"/>
    <mergeCell ref="A8:B10"/>
    <mergeCell ref="C8:C10"/>
    <mergeCell ref="D8:D10"/>
    <mergeCell ref="E8:E10"/>
    <mergeCell ref="A1:G1"/>
    <mergeCell ref="B3:F3"/>
    <mergeCell ref="A4:F4"/>
    <mergeCell ref="A5:B5"/>
    <mergeCell ref="A6:B6"/>
  </mergeCells>
  <pageMargins left="0.42" right="0.24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2022-03-24T08:34:44Z</cp:lastPrinted>
  <dcterms:created xsi:type="dcterms:W3CDTF">2022-03-17T12:00:16Z</dcterms:created>
  <dcterms:modified xsi:type="dcterms:W3CDTF">2022-03-24T08:35:49Z</dcterms:modified>
</cp:coreProperties>
</file>